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cfu1.znad.zennoh.or.jp\redirect1$\SBC\P1824006\Desktop\"/>
    </mc:Choice>
  </mc:AlternateContent>
  <bookViews>
    <workbookView xWindow="-105" yWindow="-105" windowWidth="23250" windowHeight="12570"/>
  </bookViews>
  <sheets>
    <sheet name="肥料成分投入量" sheetId="1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4" i="13" l="1"/>
  <c r="AF3" i="13"/>
  <c r="N3" i="13" l="1"/>
  <c r="X4" i="13" l="1"/>
  <c r="Y4" i="13"/>
  <c r="W4" i="13"/>
  <c r="O4" i="13"/>
  <c r="P4" i="13"/>
  <c r="N4" i="13"/>
  <c r="AG4" i="13"/>
  <c r="AH4" i="13"/>
  <c r="O5" i="13"/>
  <c r="AJ5" i="13" s="1"/>
  <c r="P5" i="13"/>
  <c r="AK5" i="13" s="1"/>
  <c r="N5" i="13"/>
  <c r="AI5" i="13" s="1"/>
  <c r="AI4" i="13" l="1"/>
  <c r="AK4" i="13"/>
  <c r="AJ4" i="13"/>
  <c r="AH3" i="13" l="1"/>
  <c r="AG3" i="13"/>
  <c r="Y3" i="13"/>
  <c r="X3" i="13"/>
  <c r="W3" i="13"/>
  <c r="AI3" i="13" s="1"/>
  <c r="P3" i="13"/>
  <c r="O3" i="13"/>
  <c r="AJ3" i="13" l="1"/>
  <c r="AK3" i="13"/>
</calcChain>
</file>

<file path=xl/sharedStrings.xml><?xml version="1.0" encoding="utf-8"?>
<sst xmlns="http://schemas.openxmlformats.org/spreadsheetml/2006/main" count="77" uniqueCount="39">
  <si>
    <t>土壌タイプ</t>
  </si>
  <si>
    <t>基肥銘柄名</t>
    <rPh sb="2" eb="4">
      <t>メイガラ</t>
    </rPh>
    <rPh sb="4" eb="5">
      <t>メイ</t>
    </rPh>
    <phoneticPr fontId="1"/>
  </si>
  <si>
    <t>前年倒伏程度</t>
    <rPh sb="0" eb="2">
      <t>ゼンネン</t>
    </rPh>
    <rPh sb="2" eb="4">
      <t>トウフク</t>
    </rPh>
    <rPh sb="4" eb="6">
      <t>テイド</t>
    </rPh>
    <phoneticPr fontId="1"/>
  </si>
  <si>
    <t>収量</t>
    <rPh sb="0" eb="2">
      <t>シュウリョウ</t>
    </rPh>
    <phoneticPr fontId="1"/>
  </si>
  <si>
    <t>追肥銘柄名</t>
    <rPh sb="2" eb="4">
      <t>メイガラ</t>
    </rPh>
    <rPh sb="4" eb="5">
      <t>メイ</t>
    </rPh>
    <phoneticPr fontId="1"/>
  </si>
  <si>
    <t>施肥日</t>
    <rPh sb="0" eb="2">
      <t>セヒ</t>
    </rPh>
    <rPh sb="2" eb="3">
      <t>ビ</t>
    </rPh>
    <phoneticPr fontId="1"/>
  </si>
  <si>
    <t>コシヒカリ</t>
    <phoneticPr fontId="1"/>
  </si>
  <si>
    <t>直播コシヒカリ</t>
    <rPh sb="0" eb="1">
      <t>チョク</t>
    </rPh>
    <phoneticPr fontId="1"/>
  </si>
  <si>
    <t>砂壌土</t>
    <rPh sb="0" eb="3">
      <t>サジョウド</t>
    </rPh>
    <phoneticPr fontId="1"/>
  </si>
  <si>
    <t>壌土</t>
    <rPh sb="0" eb="2">
      <t>ジョウド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</si>
  <si>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</si>
  <si>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</si>
  <si>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多い</t>
    <rPh sb="0" eb="1">
      <t>オオ</t>
    </rPh>
    <phoneticPr fontId="1"/>
  </si>
  <si>
    <t>普通</t>
    <rPh sb="0" eb="2">
      <t>フツウ</t>
    </rPh>
    <phoneticPr fontId="1"/>
  </si>
  <si>
    <t>BB666号</t>
    <rPh sb="5" eb="6">
      <t>ゴウ</t>
    </rPh>
    <phoneticPr fontId="1"/>
  </si>
  <si>
    <t>BB高度056号</t>
    <rPh sb="2" eb="4">
      <t>コウド</t>
    </rPh>
    <rPh sb="7" eb="8">
      <t>ゴウ</t>
    </rPh>
    <phoneticPr fontId="1"/>
  </si>
  <si>
    <t>NK化成2号</t>
    <rPh sb="2" eb="4">
      <t>カセイ</t>
    </rPh>
    <rPh sb="5" eb="6">
      <t>ゴウ</t>
    </rPh>
    <phoneticPr fontId="1"/>
  </si>
  <si>
    <t>NK化成２号</t>
    <rPh sb="2" eb="4">
      <t>カセイ</t>
    </rPh>
    <rPh sb="5" eb="6">
      <t>ゴウ</t>
    </rPh>
    <phoneticPr fontId="1"/>
  </si>
  <si>
    <t>エムコート002</t>
    <phoneticPr fontId="1"/>
  </si>
  <si>
    <t>中</t>
    <rPh sb="0" eb="1">
      <t>チュウ</t>
    </rPh>
    <phoneticPr fontId="1"/>
  </si>
  <si>
    <t>ＢＢＮＫ１７号</t>
  </si>
  <si>
    <t>N成分割合
(%)</t>
    <rPh sb="1" eb="3">
      <t>セイブン</t>
    </rPh>
    <rPh sb="3" eb="5">
      <t>ワリアイ</t>
    </rPh>
    <phoneticPr fontId="1"/>
  </si>
  <si>
    <t>P成分割合
(%)</t>
    <rPh sb="1" eb="3">
      <t>セイブン</t>
    </rPh>
    <rPh sb="3" eb="5">
      <t>ワリアイ</t>
    </rPh>
    <phoneticPr fontId="1"/>
  </si>
  <si>
    <t>K成分割合
(%)</t>
    <rPh sb="1" eb="3">
      <t>セイブン</t>
    </rPh>
    <rPh sb="3" eb="5">
      <t>ワリアイ</t>
    </rPh>
    <phoneticPr fontId="1"/>
  </si>
  <si>
    <t>Ｎ量
(kg)</t>
    <rPh sb="1" eb="2">
      <t>リョウ</t>
    </rPh>
    <phoneticPr fontId="1"/>
  </si>
  <si>
    <t>Ｐ量
(kg)</t>
    <rPh sb="1" eb="2">
      <t>リョウ</t>
    </rPh>
    <phoneticPr fontId="1"/>
  </si>
  <si>
    <t>Ｋ量
(kg)</t>
    <rPh sb="1" eb="2">
      <t>リョウ</t>
    </rPh>
    <phoneticPr fontId="1"/>
  </si>
  <si>
    <t>合計Ｎ量
(㎏/10a)</t>
    <rPh sb="3" eb="4">
      <t>リョウ</t>
    </rPh>
    <phoneticPr fontId="1"/>
  </si>
  <si>
    <t>合計P量
(㎏/10a)</t>
    <rPh sb="3" eb="4">
      <t>リョウ</t>
    </rPh>
    <phoneticPr fontId="1"/>
  </si>
  <si>
    <t>合計K量
(㎏/10a)</t>
    <rPh sb="3" eb="4">
      <t>リョウ</t>
    </rPh>
    <phoneticPr fontId="1"/>
  </si>
  <si>
    <t>施肥量
(㎏/10a)</t>
    <phoneticPr fontId="1"/>
  </si>
  <si>
    <t>-</t>
    <phoneticPr fontId="1"/>
  </si>
  <si>
    <t>c</t>
  </si>
  <si>
    <t>圃場番号</t>
  </si>
  <si>
    <t>圃場</t>
    <rPh sb="0" eb="2">
      <t>ホジョウ</t>
    </rPh>
    <phoneticPr fontId="1"/>
  </si>
  <si>
    <t>住所</t>
    <rPh sb="0" eb="2">
      <t>ジュウショ</t>
    </rPh>
    <phoneticPr fontId="1"/>
  </si>
  <si>
    <t>面積</t>
    <rPh sb="0" eb="2">
      <t>メンセキ</t>
    </rPh>
    <phoneticPr fontId="1"/>
  </si>
  <si>
    <t>作物</t>
    <rPh sb="0" eb="2">
      <t>サクモツ</t>
    </rPh>
    <phoneticPr fontId="1"/>
  </si>
  <si>
    <t>品種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</si>
</sst>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color rgb="FF000000"/>
      <name val="Calibri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FF0000"/>
      <name val="Calibri"/>
      <family val="2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3D3D3"/>
        <b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9" fontId="5" fillId="0" borderId="0" applyFont="0" applyFill="0" applyBorder="0" applyAlignment="0" applyProtection="0">
      <alignment vertical="center"/>
    </xf>
  </cellStyleXfs>
  <cellXfs count="40">
    <xf numFmtId="0" fontId="0" fillId="0" borderId="0" xfId="0" applyNumberFormat="1" applyFill="1" applyAlignment="1" applyProtection="1"/>
    <xf numFmtId="0" fontId="0" fillId="2" borderId="2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56" fontId="7" fillId="4" borderId="1" xfId="0" applyNumberFormat="1" applyFont="1" applyFill="1" applyBorder="1" applyAlignment="1" applyProtection="1">
      <alignment horizontal="center" vertical="center"/>
    </xf>
    <xf numFmtId="0" fontId="8" fillId="4" borderId="0" xfId="0" applyNumberFormat="1" applyFont="1" applyFill="1" applyBorder="1" applyAlignment="1" applyProtection="1">
      <alignment horizontal="center"/>
    </xf>
    <xf numFmtId="0" fontId="0" fillId="4" borderId="0" xfId="0" applyNumberFormat="1" applyFill="1" applyBorder="1" applyAlignment="1" applyProtection="1">
      <alignment horizontal="center"/>
    </xf>
    <xf numFmtId="0" fontId="2" fillId="4" borderId="0" xfId="0" applyNumberFormat="1" applyFont="1" applyFill="1" applyBorder="1" applyAlignment="1" applyProtection="1"/>
    <xf numFmtId="0" fontId="0" fillId="4" borderId="0" xfId="0" applyNumberFormat="1" applyFill="1" applyAlignment="1" applyProtection="1">
      <alignment horizontal="center"/>
    </xf>
    <xf numFmtId="0" fontId="2" fillId="4" borderId="1" xfId="0" applyNumberFormat="1" applyFont="1" applyFill="1" applyBorder="1" applyAlignment="1" applyProtection="1"/>
    <xf numFmtId="14" fontId="6" fillId="4" borderId="1" xfId="0" applyNumberFormat="1" applyFont="1" applyFill="1" applyBorder="1" applyAlignment="1" applyProtection="1"/>
    <xf numFmtId="9" fontId="6" fillId="4" borderId="1" xfId="1" applyNumberFormat="1" applyFont="1" applyFill="1" applyBorder="1" applyAlignment="1" applyProtection="1"/>
    <xf numFmtId="176" fontId="6" fillId="4" borderId="1" xfId="0" applyNumberFormat="1" applyFont="1" applyFill="1" applyBorder="1" applyAlignment="1" applyProtection="1"/>
    <xf numFmtId="0" fontId="9" fillId="4" borderId="1" xfId="0" applyNumberFormat="1" applyFont="1" applyFill="1" applyBorder="1" applyAlignment="1" applyProtection="1"/>
    <xf numFmtId="0" fontId="6" fillId="4" borderId="1" xfId="0" applyNumberFormat="1" applyFont="1" applyFill="1" applyBorder="1" applyAlignment="1" applyProtection="1"/>
    <xf numFmtId="0" fontId="2" fillId="4" borderId="1" xfId="0" applyNumberFormat="1" applyFont="1" applyFill="1" applyBorder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shrinkToFit="1"/>
    </xf>
    <xf numFmtId="9" fontId="6" fillId="4" borderId="1" xfId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10" fillId="5" borderId="1" xfId="0" applyNumberFormat="1" applyFont="1" applyFill="1" applyBorder="1" applyAlignment="1" applyProtection="1">
      <alignment horizontal="center" vertical="center"/>
    </xf>
    <xf numFmtId="0" fontId="10" fillId="5" borderId="1" xfId="0" applyNumberFormat="1" applyFont="1" applyFill="1" applyBorder="1" applyAlignment="1" applyProtection="1">
      <alignment horizontal="center" vertical="center" wrapText="1" shrinkToFit="1"/>
    </xf>
    <xf numFmtId="0" fontId="10" fillId="5" borderId="1" xfId="0" applyNumberFormat="1" applyFont="1" applyFill="1" applyBorder="1" applyAlignment="1" applyProtection="1">
      <alignment horizontal="center" vertical="center" shrinkToFit="1"/>
    </xf>
    <xf numFmtId="0" fontId="10" fillId="5" borderId="1" xfId="0" applyNumberFormat="1" applyFont="1" applyFill="1" applyBorder="1" applyAlignment="1" applyProtection="1">
      <alignment horizontal="center" vertical="center" wrapText="1"/>
    </xf>
    <xf numFmtId="0" fontId="10" fillId="6" borderId="1" xfId="0" applyNumberFormat="1" applyFont="1" applyFill="1" applyBorder="1" applyAlignment="1" applyProtection="1">
      <alignment horizontal="center" vertical="center"/>
    </xf>
    <xf numFmtId="0" fontId="10" fillId="6" borderId="1" xfId="0" applyNumberFormat="1" applyFont="1" applyFill="1" applyBorder="1" applyAlignment="1" applyProtection="1">
      <alignment horizontal="center" vertical="center" wrapText="1" shrinkToFit="1"/>
    </xf>
    <xf numFmtId="0" fontId="10" fillId="6" borderId="1" xfId="0" applyNumberFormat="1" applyFont="1" applyFill="1" applyBorder="1" applyAlignment="1" applyProtection="1">
      <alignment horizontal="center" vertical="center" shrinkToFit="1"/>
    </xf>
    <xf numFmtId="0" fontId="10" fillId="6" borderId="1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center" vertical="center"/>
    </xf>
    <xf numFmtId="0" fontId="10" fillId="7" borderId="1" xfId="0" applyNumberFormat="1" applyFont="1" applyFill="1" applyBorder="1" applyAlignment="1" applyProtection="1">
      <alignment horizontal="center" vertical="center" wrapText="1" shrinkToFit="1"/>
    </xf>
    <xf numFmtId="0" fontId="10" fillId="7" borderId="1" xfId="0" applyNumberFormat="1" applyFont="1" applyFill="1" applyBorder="1" applyAlignment="1" applyProtection="1">
      <alignment horizontal="center" vertical="center" shrinkToFit="1"/>
    </xf>
    <xf numFmtId="0" fontId="10" fillId="7" borderId="1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center" vertical="center" wrapText="1" shrinkToFit="1"/>
    </xf>
    <xf numFmtId="0" fontId="7" fillId="9" borderId="0" xfId="0" applyNumberFormat="1" applyFont="1" applyFill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7" fillId="4" borderId="0" xfId="0" applyNumberFormat="1" applyFont="1" applyFill="1" applyAlignment="1" applyProtection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13625</xdr:colOff>
      <xdr:row>5</xdr:row>
      <xdr:rowOff>59225</xdr:rowOff>
    </xdr:from>
    <xdr:to>
      <xdr:col>13</xdr:col>
      <xdr:colOff>1719</xdr:colOff>
      <xdr:row>12</xdr:row>
      <xdr:rowOff>112059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71007" y="2367637"/>
          <a:ext cx="5366918" cy="2910334"/>
        </a:xfrm>
        <a:prstGeom prst="borderCallout1">
          <a:avLst>
            <a:gd name="adj1" fmla="val -574"/>
            <a:gd name="adj2" fmla="val 18621"/>
            <a:gd name="adj3" fmla="val -2563"/>
            <a:gd name="adj4" fmla="val 18922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肥料成分投入量記録ワークシート例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《</a:t>
          </a:r>
          <a:r>
            <a:rPr kumimoji="1" lang="ja-JP" altLang="en-US" sz="1400">
              <a:solidFill>
                <a:sysClr val="windowText" lastClr="000000"/>
              </a:solidFill>
            </a:rPr>
            <a:t>記録目的</a:t>
          </a:r>
          <a:r>
            <a:rPr kumimoji="1" lang="en-US" altLang="ja-JP" sz="1400">
              <a:solidFill>
                <a:sysClr val="windowText" lastClr="000000"/>
              </a:solidFill>
            </a:rPr>
            <a:t>》</a:t>
          </a: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投入した肥料の成分量を計算し、見える化する。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使用関数：</a:t>
          </a:r>
          <a:r>
            <a:rPr kumimoji="1" lang="en-US" altLang="ja-JP" sz="1800" b="1">
              <a:solidFill>
                <a:schemeClr val="tx1"/>
              </a:solidFill>
            </a:rPr>
            <a:t>SUM</a:t>
          </a:r>
          <a:r>
            <a:rPr kumimoji="1" lang="ja-JP" altLang="en-US" sz="1800" b="1">
              <a:solidFill>
                <a:schemeClr val="tx1"/>
              </a:solidFill>
            </a:rPr>
            <a:t>関数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*選択したセルの数値を合計するための関数。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施肥回数に応じて、列を追加・削除して利用する。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微量要素は、必要に応じて列を追加して利用する。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143786</xdr:colOff>
      <xdr:row>5</xdr:row>
      <xdr:rowOff>49407</xdr:rowOff>
    </xdr:from>
    <xdr:to>
      <xdr:col>22</xdr:col>
      <xdr:colOff>143786</xdr:colOff>
      <xdr:row>12</xdr:row>
      <xdr:rowOff>112058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679992" y="2357819"/>
          <a:ext cx="5188323" cy="2920151"/>
        </a:xfrm>
        <a:prstGeom prst="borderCallout1">
          <a:avLst>
            <a:gd name="adj1" fmla="val -118"/>
            <a:gd name="adj2" fmla="val 22511"/>
            <a:gd name="adj3" fmla="val -62259"/>
            <a:gd name="adj4" fmla="val 3614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 u="sng">
              <a:solidFill>
                <a:sysClr val="windowText" lastClr="000000"/>
              </a:solidFill>
            </a:rPr>
            <a:t>（１）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エクセル項</a:t>
          </a:r>
          <a:r>
            <a:rPr kumimoji="1" lang="ja-JP" altLang="en-US" sz="18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目</a:t>
          </a:r>
          <a:r>
            <a:rPr kumimoji="1" lang="ja-JP" altLang="en-US" sz="1800" b="0" u="non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「Ｎ</a:t>
          </a:r>
          <a:r>
            <a:rPr kumimoji="1" lang="ja-JP" altLang="en-US" sz="1800" b="0" u="none">
              <a:solidFill>
                <a:sysClr val="windowText" lastClr="000000"/>
              </a:solidFill>
            </a:rPr>
            <a:t>・</a:t>
          </a:r>
          <a:r>
            <a:rPr kumimoji="1" lang="ja-JP" altLang="en-US" sz="1800" b="0">
              <a:solidFill>
                <a:sysClr val="windowText" lastClr="000000"/>
              </a:solidFill>
            </a:rPr>
            <a:t>Ｐ</a:t>
          </a:r>
          <a:r>
            <a:rPr kumimoji="1" lang="ja-JP" altLang="en-US" sz="1800">
              <a:solidFill>
                <a:sysClr val="windowText" lastClr="000000"/>
              </a:solidFill>
            </a:rPr>
            <a:t>・Ｋ成分割合」に、肥料袋に記載の成分量を入力する。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 u="sng">
              <a:solidFill>
                <a:sysClr val="windowText" lastClr="000000"/>
              </a:solidFill>
            </a:rPr>
            <a:t>（２）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0" u="none">
              <a:solidFill>
                <a:sysClr val="windowText" lastClr="000000"/>
              </a:solidFill>
            </a:rPr>
            <a:t>エクセル項目「Ｎ・Ｐ・Ｋ量」に「成分割合</a:t>
          </a:r>
          <a:r>
            <a:rPr kumimoji="1" lang="en-US" altLang="ja-JP" sz="1800" b="0" u="none">
              <a:solidFill>
                <a:sysClr val="windowText" lastClr="000000"/>
              </a:solidFill>
            </a:rPr>
            <a:t>×</a:t>
          </a:r>
          <a:r>
            <a:rPr kumimoji="1" lang="ja-JP" altLang="en-US" sz="1800" b="0" u="none">
              <a:solidFill>
                <a:sysClr val="windowText" lastClr="000000"/>
              </a:solidFill>
            </a:rPr>
            <a:t>施肥量」の掛け算の関数を入力する。</a:t>
          </a:r>
          <a:endParaRPr kumimoji="1" lang="en-US" altLang="ja-JP" sz="1800" b="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 u="sng">
              <a:solidFill>
                <a:sysClr val="windowText" lastClr="000000"/>
              </a:solidFill>
            </a:rPr>
            <a:t>（３）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0" u="none">
              <a:solidFill>
                <a:sysClr val="windowText" lastClr="000000"/>
              </a:solidFill>
            </a:rPr>
            <a:t>エクセル項目「施肥量」を入力すると、自動で「Ｎ・Ｐ・Ｋ量」が入力される。</a:t>
          </a:r>
          <a:endParaRPr kumimoji="1" lang="en-US" altLang="ja-JP" sz="18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231322</xdr:colOff>
      <xdr:row>5</xdr:row>
      <xdr:rowOff>44825</xdr:rowOff>
    </xdr:from>
    <xdr:to>
      <xdr:col>30</xdr:col>
      <xdr:colOff>420222</xdr:colOff>
      <xdr:row>7</xdr:row>
      <xdr:rowOff>537883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55851" y="2353237"/>
          <a:ext cx="4805724" cy="1636058"/>
        </a:xfrm>
        <a:prstGeom prst="borderCallout1">
          <a:avLst>
            <a:gd name="adj1" fmla="val -2388"/>
            <a:gd name="adj2" fmla="val 88909"/>
            <a:gd name="adj3" fmla="val -111854"/>
            <a:gd name="adj4" fmla="val 13117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 u="sng">
              <a:solidFill>
                <a:sysClr val="windowText" lastClr="000000"/>
              </a:solidFill>
            </a:rPr>
            <a:t>（１）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エクセル項目「合計Ｎ・Ｐ・Ｋ量」に、施肥毎のＮ・Ｐ・Ｋ量の足し算の関数を入力すると、自動で「合計Ｎ・Ｐ・Ｋ量」が入力される。</a:t>
          </a:r>
        </a:p>
      </xdr:txBody>
    </xdr:sp>
    <xdr:clientData/>
  </xdr:twoCellAnchor>
  <xdr:twoCellAnchor>
    <xdr:from>
      <xdr:col>30</xdr:col>
      <xdr:colOff>510567</xdr:colOff>
      <xdr:row>5</xdr:row>
      <xdr:rowOff>44823</xdr:rowOff>
    </xdr:from>
    <xdr:to>
      <xdr:col>38</xdr:col>
      <xdr:colOff>257813</xdr:colOff>
      <xdr:row>19</xdr:row>
      <xdr:rowOff>11205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851920" y="2353235"/>
          <a:ext cx="4520952" cy="4157382"/>
        </a:xfrm>
        <a:prstGeom prst="borderCallout1">
          <a:avLst>
            <a:gd name="adj1" fmla="val 12"/>
            <a:gd name="adj2" fmla="val 75664"/>
            <a:gd name="adj3" fmla="val -42744"/>
            <a:gd name="adj4" fmla="val 78785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u="sng">
              <a:solidFill>
                <a:sysClr val="windowText" lastClr="000000"/>
              </a:solidFill>
            </a:rPr>
            <a:t>（１）</a:t>
          </a:r>
          <a:endParaRPr kumimoji="1" lang="en-US" altLang="ja-JP" sz="16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施肥量と関連性があると考えられる項目（前年度倒伏程度、収量等）を合わせて記入し、考察する。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（例１）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前年の倒伏程度が甚大な圃場をデータ検索し、合計</a:t>
          </a:r>
          <a:r>
            <a:rPr kumimoji="1" lang="en-US" altLang="ja-JP" sz="1600">
              <a:solidFill>
                <a:sysClr val="windowText" lastClr="000000"/>
              </a:solidFill>
            </a:rPr>
            <a:t>N</a:t>
          </a:r>
          <a:r>
            <a:rPr kumimoji="1" lang="ja-JP" altLang="en-US" sz="1600">
              <a:solidFill>
                <a:sysClr val="windowText" lastClr="000000"/>
              </a:solidFill>
            </a:rPr>
            <a:t>量との関係性を考察する。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（例２）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収量の少ない（あるいは多い）圃場をデータ検索し、合計</a:t>
          </a:r>
          <a:r>
            <a:rPr kumimoji="1" lang="en-US" altLang="ja-JP" sz="1600">
              <a:solidFill>
                <a:sysClr val="windowText" lastClr="000000"/>
              </a:solidFill>
            </a:rPr>
            <a:t>N</a:t>
          </a:r>
          <a:r>
            <a:rPr kumimoji="1" lang="ja-JP" altLang="en-US" sz="1600">
              <a:solidFill>
                <a:sysClr val="windowText" lastClr="000000"/>
              </a:solidFill>
            </a:rPr>
            <a:t>量との関係性を考察する。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</a:rPr>
            <a:t>（２）</a:t>
          </a:r>
          <a:endParaRPr kumimoji="1" lang="en-US" altLang="ja-JP" sz="16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倒伏程度は「無・小・中・甚大」で記載しているが、各々の判断で記載方法を決める。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</a:rPr>
            <a:t>（３）</a:t>
          </a:r>
          <a:endParaRPr kumimoji="1" lang="en-US" altLang="ja-JP" sz="16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収量は「多い・普通・少ない」で記載したが、実際の収量を把握している場合、数値を記入してもよい。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549090</xdr:colOff>
      <xdr:row>1</xdr:row>
      <xdr:rowOff>425825</xdr:rowOff>
    </xdr:from>
    <xdr:to>
      <xdr:col>13</xdr:col>
      <xdr:colOff>123265</xdr:colOff>
      <xdr:row>4</xdr:row>
      <xdr:rowOff>560294</xdr:rowOff>
    </xdr:to>
    <xdr:cxnSp macro="">
      <xdr:nvCxnSpPr>
        <xdr:cNvPr id="13" name="直線コネクタ 12"/>
        <xdr:cNvCxnSpPr/>
      </xdr:nvCxnSpPr>
      <xdr:spPr>
        <a:xfrm flipH="1" flipV="1">
          <a:off x="8045825" y="425825"/>
          <a:ext cx="1613646" cy="1871381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235323</xdr:colOff>
      <xdr:row>1</xdr:row>
      <xdr:rowOff>515471</xdr:rowOff>
    </xdr:from>
    <xdr:to>
      <xdr:col>14</xdr:col>
      <xdr:colOff>224118</xdr:colOff>
      <xdr:row>5</xdr:row>
      <xdr:rowOff>44824</xdr:rowOff>
    </xdr:to>
    <xdr:cxnSp macro="">
      <xdr:nvCxnSpPr>
        <xdr:cNvPr id="19" name="直線コネクタ 18"/>
        <xdr:cNvCxnSpPr/>
      </xdr:nvCxnSpPr>
      <xdr:spPr>
        <a:xfrm flipH="1" flipV="1">
          <a:off x="9099176" y="515471"/>
          <a:ext cx="1042148" cy="183776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119061</xdr:colOff>
      <xdr:row>2</xdr:row>
      <xdr:rowOff>37121</xdr:rowOff>
    </xdr:from>
    <xdr:to>
      <xdr:col>38</xdr:col>
      <xdr:colOff>649941</xdr:colOff>
      <xdr:row>2</xdr:row>
      <xdr:rowOff>313764</xdr:rowOff>
    </xdr:to>
    <xdr:sp macro="" textlink="">
      <xdr:nvSpPr>
        <xdr:cNvPr id="21" name="テキスト ボックス 20"/>
        <xdr:cNvSpPr txBox="1"/>
      </xdr:nvSpPr>
      <xdr:spPr>
        <a:xfrm>
          <a:off x="24234120" y="631033"/>
          <a:ext cx="530880" cy="2766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(1),(3)</a:t>
          </a:r>
          <a:endParaRPr kumimoji="1" lang="ja-JP" altLang="en-US" sz="1100"/>
        </a:p>
      </xdr:txBody>
    </xdr:sp>
    <xdr:clientData/>
  </xdr:twoCellAnchor>
  <xdr:twoCellAnchor>
    <xdr:from>
      <xdr:col>37</xdr:col>
      <xdr:colOff>258434</xdr:colOff>
      <xdr:row>2</xdr:row>
      <xdr:rowOff>37120</xdr:rowOff>
    </xdr:from>
    <xdr:to>
      <xdr:col>37</xdr:col>
      <xdr:colOff>615622</xdr:colOff>
      <xdr:row>2</xdr:row>
      <xdr:rowOff>280148</xdr:rowOff>
    </xdr:to>
    <xdr:sp macro="" textlink="">
      <xdr:nvSpPr>
        <xdr:cNvPr id="22" name="テキスト ボックス 21"/>
        <xdr:cNvSpPr txBox="1"/>
      </xdr:nvSpPr>
      <xdr:spPr>
        <a:xfrm>
          <a:off x="23432199" y="631032"/>
          <a:ext cx="357188" cy="24302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(2)</a:t>
          </a:r>
          <a:endParaRPr kumimoji="1" lang="ja-JP" altLang="en-US" sz="1100"/>
        </a:p>
      </xdr:txBody>
    </xdr:sp>
    <xdr:clientData/>
  </xdr:twoCellAnchor>
  <xdr:twoCellAnchor>
    <xdr:from>
      <xdr:col>37</xdr:col>
      <xdr:colOff>924484</xdr:colOff>
      <xdr:row>1</xdr:row>
      <xdr:rowOff>571500</xdr:rowOff>
    </xdr:from>
    <xdr:to>
      <xdr:col>38</xdr:col>
      <xdr:colOff>134471</xdr:colOff>
      <xdr:row>5</xdr:row>
      <xdr:rowOff>67237</xdr:rowOff>
    </xdr:to>
    <xdr:cxnSp macro="">
      <xdr:nvCxnSpPr>
        <xdr:cNvPr id="24" name="直線コネクタ 23"/>
        <xdr:cNvCxnSpPr/>
      </xdr:nvCxnSpPr>
      <xdr:spPr>
        <a:xfrm flipV="1">
          <a:off x="24098249" y="571500"/>
          <a:ext cx="151281" cy="1804149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347383</xdr:colOff>
      <xdr:row>2</xdr:row>
      <xdr:rowOff>22412</xdr:rowOff>
    </xdr:from>
    <xdr:to>
      <xdr:col>11</xdr:col>
      <xdr:colOff>704571</xdr:colOff>
      <xdr:row>2</xdr:row>
      <xdr:rowOff>265440</xdr:rowOff>
    </xdr:to>
    <xdr:sp macro="" textlink="">
      <xdr:nvSpPr>
        <xdr:cNvPr id="23" name="テキスト ボックス 22"/>
        <xdr:cNvSpPr txBox="1"/>
      </xdr:nvSpPr>
      <xdr:spPr>
        <a:xfrm>
          <a:off x="8426824" y="616324"/>
          <a:ext cx="357188" cy="24302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(1)</a:t>
          </a:r>
          <a:endParaRPr kumimoji="1" lang="ja-JP" altLang="en-US" sz="1100"/>
        </a:p>
      </xdr:txBody>
    </xdr:sp>
    <xdr:clientData/>
  </xdr:twoCellAnchor>
  <xdr:twoCellAnchor>
    <xdr:from>
      <xdr:col>14</xdr:col>
      <xdr:colOff>78442</xdr:colOff>
      <xdr:row>1</xdr:row>
      <xdr:rowOff>593911</xdr:rowOff>
    </xdr:from>
    <xdr:to>
      <xdr:col>15</xdr:col>
      <xdr:colOff>65836</xdr:colOff>
      <xdr:row>2</xdr:row>
      <xdr:rowOff>243027</xdr:rowOff>
    </xdr:to>
    <xdr:sp macro="" textlink="">
      <xdr:nvSpPr>
        <xdr:cNvPr id="25" name="テキスト ボックス 24"/>
        <xdr:cNvSpPr txBox="1"/>
      </xdr:nvSpPr>
      <xdr:spPr>
        <a:xfrm>
          <a:off x="9995648" y="593911"/>
          <a:ext cx="357188" cy="24302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(2)</a:t>
          </a:r>
          <a:endParaRPr kumimoji="1" lang="ja-JP" altLang="en-US" sz="1100"/>
        </a:p>
      </xdr:txBody>
    </xdr:sp>
    <xdr:clientData/>
  </xdr:twoCellAnchor>
  <xdr:twoCellAnchor>
    <xdr:from>
      <xdr:col>12</xdr:col>
      <xdr:colOff>381000</xdr:colOff>
      <xdr:row>2</xdr:row>
      <xdr:rowOff>11206</xdr:rowOff>
    </xdr:from>
    <xdr:to>
      <xdr:col>13</xdr:col>
      <xdr:colOff>65835</xdr:colOff>
      <xdr:row>2</xdr:row>
      <xdr:rowOff>254234</xdr:rowOff>
    </xdr:to>
    <xdr:sp macro="" textlink="">
      <xdr:nvSpPr>
        <xdr:cNvPr id="26" name="テキスト ボックス 25"/>
        <xdr:cNvSpPr txBox="1"/>
      </xdr:nvSpPr>
      <xdr:spPr>
        <a:xfrm>
          <a:off x="9244853" y="605118"/>
          <a:ext cx="357188" cy="24302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(3)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1"/>
  <sheetViews>
    <sheetView tabSelected="1" topLeftCell="A2" zoomScale="85" zoomScaleNormal="85" workbookViewId="0">
      <selection activeCell="F3" sqref="F3"/>
    </sheetView>
  </sheetViews>
  <sheetFormatPr defaultColWidth="8.85546875" defaultRowHeight="15" x14ac:dyDescent="0.25"/>
  <cols>
    <col min="1" max="1" width="4.85546875" style="37" customWidth="1"/>
    <col min="2" max="2" width="11.5703125" style="37" customWidth="1"/>
    <col min="3" max="5" width="15.28515625" style="37" customWidth="1"/>
    <col min="6" max="6" width="10" style="2" customWidth="1"/>
    <col min="7" max="7" width="9.85546875" style="2" customWidth="1"/>
    <col min="8" max="8" width="12.5703125" style="2" bestFit="1" customWidth="1"/>
    <col min="9" max="11" width="8.7109375" style="2" customWidth="1"/>
    <col min="12" max="12" width="11.7109375" style="2" customWidth="1"/>
    <col min="13" max="13" width="10" style="2" customWidth="1"/>
    <col min="14" max="14" width="5.7109375" style="2" bestFit="1" customWidth="1"/>
    <col min="15" max="15" width="5.5703125" style="2" bestFit="1" customWidth="1"/>
    <col min="16" max="16" width="5.7109375" style="2" bestFit="1" customWidth="1"/>
    <col min="17" max="17" width="13.140625" style="2" customWidth="1"/>
    <col min="18" max="20" width="8.7109375" style="2" customWidth="1"/>
    <col min="21" max="21" width="11.42578125" style="2" customWidth="1"/>
    <col min="22" max="22" width="10" style="2" customWidth="1"/>
    <col min="23" max="23" width="5.28515625" style="2" customWidth="1"/>
    <col min="24" max="24" width="6.140625" style="2" customWidth="1"/>
    <col min="25" max="25" width="5.7109375" style="2" bestFit="1" customWidth="1"/>
    <col min="26" max="26" width="12.7109375" style="2" customWidth="1"/>
    <col min="27" max="29" width="8.7109375" style="2" customWidth="1"/>
    <col min="30" max="30" width="13.140625" style="2" customWidth="1"/>
    <col min="31" max="31" width="10" style="2" customWidth="1"/>
    <col min="32" max="32" width="5.7109375" style="2" bestFit="1" customWidth="1"/>
    <col min="33" max="33" width="5.5703125" style="2" bestFit="1" customWidth="1"/>
    <col min="34" max="34" width="5.7109375" style="2" bestFit="1" customWidth="1"/>
    <col min="35" max="35" width="10.140625" style="2" customWidth="1"/>
    <col min="36" max="36" width="10.28515625" style="2" customWidth="1"/>
    <col min="37" max="37" width="10" style="2" customWidth="1"/>
    <col min="38" max="38" width="14.140625" style="2" customWidth="1"/>
    <col min="39" max="39" width="12.7109375" style="2" customWidth="1"/>
    <col min="40" max="16384" width="8.85546875" style="2"/>
  </cols>
  <sheetData>
    <row r="1" spans="1:39" s="3" customFormat="1" hidden="1" x14ac:dyDescent="0.25">
      <c r="A1" s="34" t="s">
        <v>32</v>
      </c>
      <c r="B1" s="34"/>
      <c r="C1" s="34"/>
      <c r="D1" s="34"/>
      <c r="E1" s="34"/>
      <c r="F1" s="1"/>
      <c r="G1" s="1"/>
      <c r="H1" s="1"/>
      <c r="I1" s="1"/>
      <c r="J1" s="1"/>
      <c r="K1" s="1"/>
      <c r="L1" s="1"/>
      <c r="N1" s="1"/>
      <c r="O1" s="1"/>
      <c r="P1" s="1"/>
      <c r="Q1" s="1"/>
      <c r="R1" s="1"/>
      <c r="S1" s="1"/>
      <c r="T1" s="1"/>
      <c r="U1" s="1"/>
      <c r="W1" s="1"/>
      <c r="X1" s="1"/>
      <c r="Y1" s="1"/>
      <c r="Z1" s="1"/>
      <c r="AA1" s="1"/>
      <c r="AB1" s="1"/>
      <c r="AC1" s="1"/>
      <c r="AD1" s="1"/>
      <c r="AF1" s="1"/>
      <c r="AG1" s="1"/>
      <c r="AH1" s="1"/>
    </row>
    <row r="2" spans="1:39" s="20" customFormat="1" ht="46.5" customHeight="1" x14ac:dyDescent="0.25">
      <c r="A2" s="35" t="s">
        <v>33</v>
      </c>
      <c r="B2" s="39" t="s">
        <v>34</v>
      </c>
      <c r="C2" s="39" t="s">
        <v>35</v>
      </c>
      <c r="D2" s="39" t="s">
        <v>36</v>
      </c>
      <c r="E2" s="39" t="s">
        <v>37</v>
      </c>
      <c r="F2" s="19" t="s">
        <v>38</v>
      </c>
      <c r="G2" s="18" t="s">
        <v>0</v>
      </c>
      <c r="H2" s="21" t="s">
        <v>1</v>
      </c>
      <c r="I2" s="22" t="s">
        <v>21</v>
      </c>
      <c r="J2" s="22" t="s">
        <v>22</v>
      </c>
      <c r="K2" s="22" t="s">
        <v>23</v>
      </c>
      <c r="L2" s="23" t="s">
        <v>5</v>
      </c>
      <c r="M2" s="22" t="s">
        <v>30</v>
      </c>
      <c r="N2" s="24" t="s">
        <v>24</v>
      </c>
      <c r="O2" s="24" t="s">
        <v>25</v>
      </c>
      <c r="P2" s="24" t="s">
        <v>26</v>
      </c>
      <c r="Q2" s="25" t="s">
        <v>4</v>
      </c>
      <c r="R2" s="26" t="s">
        <v>21</v>
      </c>
      <c r="S2" s="26" t="s">
        <v>22</v>
      </c>
      <c r="T2" s="26" t="s">
        <v>23</v>
      </c>
      <c r="U2" s="27" t="s">
        <v>5</v>
      </c>
      <c r="V2" s="26" t="s">
        <v>30</v>
      </c>
      <c r="W2" s="28" t="s">
        <v>24</v>
      </c>
      <c r="X2" s="28" t="s">
        <v>25</v>
      </c>
      <c r="Y2" s="28" t="s">
        <v>26</v>
      </c>
      <c r="Z2" s="29" t="s">
        <v>4</v>
      </c>
      <c r="AA2" s="30" t="s">
        <v>21</v>
      </c>
      <c r="AB2" s="30" t="s">
        <v>22</v>
      </c>
      <c r="AC2" s="30" t="s">
        <v>23</v>
      </c>
      <c r="AD2" s="31" t="s">
        <v>5</v>
      </c>
      <c r="AE2" s="30" t="s">
        <v>30</v>
      </c>
      <c r="AF2" s="32" t="s">
        <v>24</v>
      </c>
      <c r="AG2" s="32" t="s">
        <v>25</v>
      </c>
      <c r="AH2" s="32" t="s">
        <v>26</v>
      </c>
      <c r="AI2" s="33" t="s">
        <v>27</v>
      </c>
      <c r="AJ2" s="33" t="s">
        <v>28</v>
      </c>
      <c r="AK2" s="33" t="s">
        <v>29</v>
      </c>
      <c r="AL2" s="19" t="s">
        <v>2</v>
      </c>
      <c r="AM2" s="19" t="s">
        <v>3</v>
      </c>
    </row>
    <row r="3" spans="1:39" s="8" customFormat="1" ht="45" customHeight="1" x14ac:dyDescent="0.25">
      <c r="A3" s="36">
        <v>1</v>
      </c>
      <c r="B3" s="36"/>
      <c r="C3" s="36"/>
      <c r="D3" s="36"/>
      <c r="E3" s="36"/>
      <c r="F3" s="9" t="s">
        <v>6</v>
      </c>
      <c r="G3" s="4" t="s">
        <v>8</v>
      </c>
      <c r="H3" s="9" t="s">
        <v>15</v>
      </c>
      <c r="I3" s="11">
        <v>0.1</v>
      </c>
      <c r="J3" s="11">
        <v>0.25</v>
      </c>
      <c r="K3" s="11">
        <v>0.16</v>
      </c>
      <c r="L3" s="10">
        <v>43592</v>
      </c>
      <c r="M3" s="9">
        <v>40</v>
      </c>
      <c r="N3" s="12">
        <f>$M$3*I3</f>
        <v>4</v>
      </c>
      <c r="O3" s="12">
        <f>$M$3*J3</f>
        <v>10</v>
      </c>
      <c r="P3" s="12">
        <f>$M$3*K3</f>
        <v>6.4</v>
      </c>
      <c r="Q3" s="9" t="s">
        <v>16</v>
      </c>
      <c r="R3" s="11">
        <v>0.16</v>
      </c>
      <c r="S3" s="11">
        <v>0</v>
      </c>
      <c r="T3" s="11">
        <v>0.16</v>
      </c>
      <c r="U3" s="10">
        <v>43662</v>
      </c>
      <c r="V3" s="9">
        <v>10</v>
      </c>
      <c r="W3" s="12">
        <f>$V$3*R3</f>
        <v>1.6</v>
      </c>
      <c r="X3" s="12">
        <f>$V$3*S3</f>
        <v>0</v>
      </c>
      <c r="Y3" s="12">
        <f>$V$3*T3</f>
        <v>1.6</v>
      </c>
      <c r="Z3" s="9" t="s">
        <v>17</v>
      </c>
      <c r="AA3" s="11">
        <v>0.16</v>
      </c>
      <c r="AB3" s="11">
        <v>0</v>
      </c>
      <c r="AC3" s="11">
        <v>0.16</v>
      </c>
      <c r="AD3" s="10">
        <v>43669</v>
      </c>
      <c r="AE3" s="13">
        <v>10</v>
      </c>
      <c r="AF3" s="12">
        <f>$AE$3*AA3</f>
        <v>1.6</v>
      </c>
      <c r="AG3" s="12">
        <f>$AE$3*AB3</f>
        <v>0</v>
      </c>
      <c r="AH3" s="12">
        <f>$AE$3*AC3</f>
        <v>1.6</v>
      </c>
      <c r="AI3" s="12">
        <f>SUM(N3,W3,AF3)</f>
        <v>7.1999999999999993</v>
      </c>
      <c r="AJ3" s="14">
        <f>SUM(O3+X3+AG3)</f>
        <v>10</v>
      </c>
      <c r="AK3" s="14">
        <f>SUM(P3+Y3+AH3)</f>
        <v>9.6</v>
      </c>
      <c r="AL3" s="15" t="s">
        <v>11</v>
      </c>
      <c r="AM3" s="15" t="s">
        <v>12</v>
      </c>
    </row>
    <row r="4" spans="1:39" s="8" customFormat="1" ht="45" customHeight="1" x14ac:dyDescent="0.25">
      <c r="A4" s="36">
        <v>2</v>
      </c>
      <c r="B4" s="36"/>
      <c r="C4" s="36"/>
      <c r="D4" s="36"/>
      <c r="E4" s="36"/>
      <c r="F4" s="16" t="s">
        <v>6</v>
      </c>
      <c r="G4" s="4" t="s">
        <v>9</v>
      </c>
      <c r="H4" s="16" t="s">
        <v>14</v>
      </c>
      <c r="I4" s="17">
        <v>0.16</v>
      </c>
      <c r="J4" s="17">
        <v>0.16</v>
      </c>
      <c r="K4" s="17">
        <v>0.16</v>
      </c>
      <c r="L4" s="10">
        <v>43593</v>
      </c>
      <c r="M4" s="14">
        <v>40</v>
      </c>
      <c r="N4" s="12">
        <f>$M$4*I4</f>
        <v>6.4</v>
      </c>
      <c r="O4" s="12">
        <f>$M$4*J4</f>
        <v>6.4</v>
      </c>
      <c r="P4" s="12">
        <f>$M$4*K4</f>
        <v>6.4</v>
      </c>
      <c r="Q4" s="9" t="s">
        <v>16</v>
      </c>
      <c r="R4" s="17">
        <v>0.16</v>
      </c>
      <c r="S4" s="17">
        <v>0</v>
      </c>
      <c r="T4" s="17">
        <v>0.16</v>
      </c>
      <c r="U4" s="10">
        <v>43662</v>
      </c>
      <c r="V4" s="14">
        <v>20</v>
      </c>
      <c r="W4" s="12">
        <f>$V$4*R4</f>
        <v>3.2</v>
      </c>
      <c r="X4" s="12">
        <f>$V$4*S4</f>
        <v>0</v>
      </c>
      <c r="Y4" s="12">
        <f>$V$4*T4</f>
        <v>3.2</v>
      </c>
      <c r="Z4" s="9" t="s">
        <v>20</v>
      </c>
      <c r="AA4" s="11">
        <v>0.17</v>
      </c>
      <c r="AB4" s="11">
        <v>0</v>
      </c>
      <c r="AC4" s="11">
        <v>0.17</v>
      </c>
      <c r="AD4" s="10">
        <v>43669</v>
      </c>
      <c r="AE4" s="14">
        <v>15</v>
      </c>
      <c r="AF4" s="12">
        <f>$AE$4*AA4</f>
        <v>2.5500000000000003</v>
      </c>
      <c r="AG4" s="12">
        <f>$AE$4*AB4</f>
        <v>0</v>
      </c>
      <c r="AH4" s="12">
        <f>$AE$4*AC4</f>
        <v>2.5500000000000003</v>
      </c>
      <c r="AI4" s="12">
        <f>SUM(N4+W4+AF4)</f>
        <v>12.150000000000002</v>
      </c>
      <c r="AJ4" s="14">
        <f>SUM(O4+X4+AG4)</f>
        <v>6.4</v>
      </c>
      <c r="AK4" s="14">
        <f>SUM(P4+Y4+AH4)</f>
        <v>12.150000000000002</v>
      </c>
      <c r="AL4" s="15" t="s">
        <v>10</v>
      </c>
      <c r="AM4" s="15" t="s">
        <v>13</v>
      </c>
    </row>
    <row r="5" spans="1:39" s="8" customFormat="1" ht="45" customHeight="1" x14ac:dyDescent="0.25">
      <c r="A5" s="36">
        <v>3</v>
      </c>
      <c r="B5" s="36"/>
      <c r="C5" s="36"/>
      <c r="D5" s="36"/>
      <c r="E5" s="36"/>
      <c r="F5" s="16" t="s">
        <v>7</v>
      </c>
      <c r="G5" s="4" t="s">
        <v>8</v>
      </c>
      <c r="H5" s="9" t="s">
        <v>18</v>
      </c>
      <c r="I5" s="17">
        <v>0.2</v>
      </c>
      <c r="J5" s="17">
        <v>0.1</v>
      </c>
      <c r="K5" s="17">
        <v>0.12</v>
      </c>
      <c r="L5" s="10">
        <v>43595</v>
      </c>
      <c r="M5" s="14">
        <v>40</v>
      </c>
      <c r="N5" s="12">
        <f>$M$5*I5</f>
        <v>8</v>
      </c>
      <c r="O5" s="12">
        <f>$M$5*J5</f>
        <v>4</v>
      </c>
      <c r="P5" s="12">
        <f>$M$5*K5</f>
        <v>4.8</v>
      </c>
      <c r="Q5" s="15" t="s">
        <v>31</v>
      </c>
      <c r="R5" s="15" t="s">
        <v>31</v>
      </c>
      <c r="S5" s="15" t="s">
        <v>31</v>
      </c>
      <c r="T5" s="15" t="s">
        <v>31</v>
      </c>
      <c r="U5" s="15" t="s">
        <v>31</v>
      </c>
      <c r="V5" s="15" t="s">
        <v>31</v>
      </c>
      <c r="W5" s="15" t="s">
        <v>31</v>
      </c>
      <c r="X5" s="15" t="s">
        <v>31</v>
      </c>
      <c r="Y5" s="15" t="s">
        <v>31</v>
      </c>
      <c r="Z5" s="15" t="s">
        <v>31</v>
      </c>
      <c r="AA5" s="15" t="s">
        <v>31</v>
      </c>
      <c r="AB5" s="15" t="s">
        <v>31</v>
      </c>
      <c r="AC5" s="15" t="s">
        <v>31</v>
      </c>
      <c r="AD5" s="15" t="s">
        <v>31</v>
      </c>
      <c r="AE5" s="15" t="s">
        <v>31</v>
      </c>
      <c r="AF5" s="15" t="s">
        <v>31</v>
      </c>
      <c r="AG5" s="15" t="s">
        <v>31</v>
      </c>
      <c r="AH5" s="15" t="s">
        <v>31</v>
      </c>
      <c r="AI5" s="12">
        <f>(N5)</f>
        <v>8</v>
      </c>
      <c r="AJ5" s="12">
        <f>O5</f>
        <v>4</v>
      </c>
      <c r="AK5" s="12">
        <f>P5</f>
        <v>4.8</v>
      </c>
      <c r="AL5" s="15" t="s">
        <v>19</v>
      </c>
      <c r="AM5" s="15" t="s">
        <v>13</v>
      </c>
    </row>
    <row r="6" spans="1:39" s="6" customFormat="1" ht="45" customHeight="1" x14ac:dyDescent="0.25">
      <c r="A6" s="36">
        <v>7</v>
      </c>
      <c r="B6" s="36"/>
      <c r="C6" s="36"/>
      <c r="D6" s="36"/>
      <c r="E6" s="3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9" s="5" customFormat="1" ht="45" customHeight="1" x14ac:dyDescent="0.25">
      <c r="A7" s="36">
        <v>8</v>
      </c>
      <c r="B7" s="36"/>
      <c r="C7" s="36"/>
      <c r="D7" s="36"/>
      <c r="E7" s="36"/>
    </row>
    <row r="8" spans="1:39" s="5" customFormat="1" ht="45" customHeight="1" x14ac:dyDescent="0.25">
      <c r="A8" s="36">
        <v>9</v>
      </c>
      <c r="B8" s="36"/>
      <c r="C8" s="36"/>
      <c r="D8" s="36"/>
      <c r="E8" s="36"/>
    </row>
    <row r="9" spans="1:39" s="5" customFormat="1" ht="45" customHeight="1" x14ac:dyDescent="0.25">
      <c r="A9" s="36">
        <v>10</v>
      </c>
      <c r="B9" s="36"/>
      <c r="C9" s="36"/>
      <c r="D9" s="36"/>
      <c r="E9" s="36"/>
    </row>
    <row r="10" spans="1:39" s="5" customFormat="1" x14ac:dyDescent="0.25">
      <c r="A10" s="38"/>
      <c r="B10" s="38"/>
      <c r="C10" s="38"/>
      <c r="D10" s="38"/>
      <c r="E10" s="38"/>
    </row>
    <row r="11" spans="1:39" s="5" customFormat="1" x14ac:dyDescent="0.25">
      <c r="A11" s="38"/>
      <c r="B11" s="38"/>
      <c r="C11" s="38"/>
      <c r="D11" s="38"/>
      <c r="E11" s="38"/>
    </row>
    <row r="12" spans="1:39" s="5" customFormat="1" x14ac:dyDescent="0.25">
      <c r="A12" s="38"/>
      <c r="B12" s="38"/>
      <c r="C12" s="38"/>
      <c r="D12" s="38"/>
      <c r="E12" s="38"/>
    </row>
    <row r="13" spans="1:39" s="5" customFormat="1" x14ac:dyDescent="0.25">
      <c r="A13" s="38"/>
      <c r="B13" s="38"/>
      <c r="C13" s="38"/>
      <c r="D13" s="38"/>
      <c r="E13" s="38"/>
    </row>
    <row r="14" spans="1:39" s="5" customFormat="1" x14ac:dyDescent="0.25">
      <c r="A14" s="38"/>
      <c r="B14" s="38"/>
      <c r="C14" s="38"/>
      <c r="D14" s="38"/>
      <c r="E14" s="38"/>
    </row>
    <row r="15" spans="1:39" s="5" customFormat="1" x14ac:dyDescent="0.25">
      <c r="A15" s="38"/>
      <c r="B15" s="38"/>
      <c r="C15" s="38"/>
      <c r="D15" s="38"/>
      <c r="E15" s="38"/>
    </row>
    <row r="16" spans="1:39" s="5" customFormat="1" x14ac:dyDescent="0.25">
      <c r="A16" s="38"/>
      <c r="B16" s="38"/>
      <c r="C16" s="38"/>
      <c r="D16" s="38"/>
      <c r="E16" s="38"/>
    </row>
    <row r="17" spans="1:5" s="8" customFormat="1" x14ac:dyDescent="0.25">
      <c r="A17" s="38"/>
      <c r="B17" s="38"/>
      <c r="C17" s="38"/>
      <c r="D17" s="38"/>
      <c r="E17" s="38"/>
    </row>
    <row r="18" spans="1:5" s="8" customFormat="1" x14ac:dyDescent="0.25">
      <c r="A18" s="38"/>
      <c r="B18" s="38"/>
      <c r="C18" s="38"/>
      <c r="D18" s="38"/>
      <c r="E18" s="38"/>
    </row>
    <row r="19" spans="1:5" s="8" customFormat="1" x14ac:dyDescent="0.25">
      <c r="A19" s="38"/>
      <c r="B19" s="38"/>
      <c r="C19" s="38"/>
      <c r="D19" s="38"/>
      <c r="E19" s="38"/>
    </row>
    <row r="20" spans="1:5" s="8" customFormat="1" x14ac:dyDescent="0.25">
      <c r="A20" s="38"/>
      <c r="B20" s="38"/>
      <c r="C20" s="38"/>
      <c r="D20" s="38"/>
      <c r="E20" s="38"/>
    </row>
    <row r="21" spans="1:5" s="8" customFormat="1" x14ac:dyDescent="0.25">
      <c r="A21" s="38"/>
      <c r="B21" s="38"/>
      <c r="C21" s="38"/>
      <c r="D21" s="38"/>
      <c r="E21" s="38"/>
    </row>
    <row r="22" spans="1:5" s="8" customFormat="1" x14ac:dyDescent="0.25">
      <c r="A22" s="38"/>
      <c r="B22" s="38"/>
      <c r="C22" s="38"/>
      <c r="D22" s="38"/>
      <c r="E22" s="38"/>
    </row>
    <row r="23" spans="1:5" s="8" customFormat="1" x14ac:dyDescent="0.25">
      <c r="A23" s="38"/>
      <c r="B23" s="38"/>
      <c r="C23" s="38"/>
      <c r="D23" s="38"/>
      <c r="E23" s="38"/>
    </row>
    <row r="24" spans="1:5" s="8" customFormat="1" x14ac:dyDescent="0.25">
      <c r="A24" s="38"/>
      <c r="B24" s="38"/>
      <c r="C24" s="38"/>
      <c r="D24" s="38"/>
      <c r="E24" s="38"/>
    </row>
    <row r="25" spans="1:5" s="8" customFormat="1" x14ac:dyDescent="0.25">
      <c r="A25" s="38"/>
      <c r="B25" s="38"/>
      <c r="C25" s="38"/>
      <c r="D25" s="38"/>
      <c r="E25" s="38"/>
    </row>
    <row r="26" spans="1:5" s="8" customFormat="1" x14ac:dyDescent="0.25">
      <c r="A26" s="38"/>
      <c r="B26" s="38"/>
      <c r="C26" s="38"/>
      <c r="D26" s="38"/>
      <c r="E26" s="38"/>
    </row>
    <row r="27" spans="1:5" s="8" customFormat="1" x14ac:dyDescent="0.25">
      <c r="A27" s="38"/>
      <c r="B27" s="38"/>
      <c r="C27" s="38"/>
      <c r="D27" s="38"/>
      <c r="E27" s="38"/>
    </row>
    <row r="28" spans="1:5" s="8" customFormat="1" x14ac:dyDescent="0.25">
      <c r="A28" s="38"/>
      <c r="B28" s="38"/>
      <c r="C28" s="38"/>
      <c r="D28" s="38"/>
      <c r="E28" s="38"/>
    </row>
    <row r="29" spans="1:5" s="8" customFormat="1" x14ac:dyDescent="0.25">
      <c r="A29" s="37"/>
      <c r="B29" s="37"/>
      <c r="C29" s="37"/>
      <c r="D29" s="37"/>
      <c r="E29" s="37"/>
    </row>
    <row r="30" spans="1:5" s="8" customFormat="1" x14ac:dyDescent="0.25">
      <c r="A30" s="37"/>
      <c r="B30" s="37"/>
      <c r="C30" s="37"/>
      <c r="D30" s="37"/>
      <c r="E30" s="37"/>
    </row>
    <row r="31" spans="1:5" s="8" customFormat="1" x14ac:dyDescent="0.25">
      <c r="A31" s="37"/>
      <c r="B31" s="37"/>
      <c r="C31" s="37"/>
      <c r="D31" s="37"/>
      <c r="E31" s="37"/>
    </row>
  </sheetData>
  <phoneticPr fontId="1"/>
  <pageMargins left="0.25" right="0.25" top="0.75" bottom="0.75" header="0.3" footer="0.3"/>
  <pageSetup paperSize="8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1DD97C84CAA34CB91F63533262373F" ma:contentTypeVersion="6" ma:contentTypeDescription="新しいドキュメントを作成します。" ma:contentTypeScope="" ma:versionID="07d89e7ee254bb3efae657754263557c">
  <xsd:schema xmlns:xsd="http://www.w3.org/2001/XMLSchema" xmlns:xs="http://www.w3.org/2001/XMLSchema" xmlns:p="http://schemas.microsoft.com/office/2006/metadata/properties" xmlns:ns2="8b57cd28-001b-4929-a28f-607d10555978" targetNamespace="http://schemas.microsoft.com/office/2006/metadata/properties" ma:root="true" ma:fieldsID="e85f1ab1302870a4ae3f9372b6b7e2a0" ns2:_="">
    <xsd:import namespace="8b57cd28-001b-4929-a28f-607d10555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7cd28-001b-4929-a28f-607d10555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FF320-9AE5-4AD1-865E-FC9546E8E6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1CB5BB-ADC7-42EC-8B4E-1BE5611810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666045-8D2C-4DE7-B15F-3E2F013D4FE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肥料成分投入量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wata渡邊　亮司　３　本所耕総対部スマ農推室</dc:creator>
  <cp:lastModifiedBy>wata渡邊　亮司　３　本所耕総対部アグ情報室</cp:lastModifiedBy>
  <cp:lastPrinted>2019-05-22T08:45:14Z</cp:lastPrinted>
  <dcterms:created xsi:type="dcterms:W3CDTF">2018-11-13T08:59:49Z</dcterms:created>
  <dcterms:modified xsi:type="dcterms:W3CDTF">2019-10-02T05:01:16Z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0x010100FD1DD97C84CAA34CB91F63533262373F</vt:lpwstr>
  </property>
</Properties>
</file>